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48" i="1" l="1"/>
  <c r="H21" i="1"/>
  <c r="H39" i="1"/>
  <c r="H24" i="1"/>
  <c r="H19" i="1" l="1"/>
  <c r="H17" i="1"/>
  <c r="H20" i="1" l="1"/>
  <c r="H22" i="1"/>
  <c r="H18" i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<sst xmlns="http://schemas.openxmlformats.org/spreadsheetml/2006/main" count="47" uniqueCount="27">
  <si>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</si>
  <si>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</si>
  <si>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</si>
  <si>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</si>
  <si>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</si>
  <si>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</si>
  <si>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</si>
  <si>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</si>
  <si>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</si>
  <si>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</si>
  <si>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</si>
  <si>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</si>
  <si>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</si>
  <si>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</si>
  <si>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</si>
  <si>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</si>
  <si>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</si>
  <si>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</si>
  <si>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</si>
  <si>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</si>
  <si>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</si>
  <si>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</si>
  <si>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</si>
  <si>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</si>
  <si>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</si>
  <si>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Dana:16.01.2019</t>
  </si>
  <si>
    <t>Primljena i neutrošena participacija od 16.01.2019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</si>
</sst>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4" zoomScaleNormal="100" workbookViewId="0">
      <selection activeCell="J16" sqref="J16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25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43481</v>
      </c>
      <c r="H12" s="4">
        <v>5202996.49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43481</v>
      </c>
      <c r="H13" s="4">
        <f>H14+H25-H32-H42</f>
        <v>5171627.3599999985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19790733.279999997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v>14729282.92</v>
      </c>
      <c r="I15" s="17"/>
      <c r="J15" s="17"/>
    </row>
    <row r="16" spans="2:15" x14ac:dyDescent="0.25">
      <c r="B16" s="21" t="s">
        <v>11</v>
      </c>
      <c r="C16" s="22"/>
      <c r="D16" s="22"/>
      <c r="E16" s="22"/>
      <c r="F16" s="23"/>
      <c r="G16" s="18"/>
      <c r="H16" s="15">
        <v>898833.33</v>
      </c>
      <c r="I16" s="17"/>
      <c r="J16" s="17"/>
      <c r="K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20">
        <f>69228.92+581250-650478.92</f>
        <v>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20">
        <f>513356.55-513356.55</f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20">
        <f>4711515.29+1136875-309942-3833159.63+1086875-80304+7200+1086875+1086875-4212021.13+1086875-9036+40200</f>
        <v>1798827.5300000003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20">
        <f>1541030.89-701734.59+961750-400267.12+824250+955500-870975.17-1093726.07+955500</f>
        <v>2171327.9399999995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f>77906.61-2302-18717.25+3824.2</f>
        <v>60711.56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f>397500-198750-198750</f>
        <v>0</v>
      </c>
      <c r="I22" s="17"/>
      <c r="J22" s="17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9" t="s">
        <v>26</v>
      </c>
      <c r="C24" s="29"/>
      <c r="D24" s="29"/>
      <c r="E24" s="29"/>
      <c r="F24" s="29"/>
      <c r="G24" s="19"/>
      <c r="H24" s="15">
        <f>51400+7850+4400+10750+13400+16250+19850+7850</f>
        <v>131750</v>
      </c>
      <c r="I24" s="17"/>
      <c r="J24" s="17"/>
      <c r="K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1955927.39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v>1838374.39</v>
      </c>
      <c r="I26" s="17"/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v>113000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v>4553</v>
      </c>
      <c r="I28" s="17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f>198750-198750</f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v>0</v>
      </c>
      <c r="I30" s="17"/>
      <c r="J30" s="17"/>
    </row>
    <row r="31" spans="2:13" x14ac:dyDescent="0.25">
      <c r="B31" s="21" t="s">
        <v>26</v>
      </c>
      <c r="C31" s="22"/>
      <c r="D31" s="22"/>
      <c r="E31" s="22"/>
      <c r="F31" s="23"/>
      <c r="G31" s="2"/>
      <c r="H31" s="15">
        <v>0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43481</v>
      </c>
      <c r="H32" s="8">
        <f>H33+H34+H35+H36+H37+H38+H39+H40+H41</f>
        <v>14736658.92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14729282.92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0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f>3688+3688</f>
        <v>7376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0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43481</v>
      </c>
      <c r="H42" s="8">
        <f>H43+H44+H45+H46+H47</f>
        <v>1838374.39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1838374.39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0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31369.13+2.9</f>
        <v>31372.030000000002</v>
      </c>
      <c r="I48" s="17"/>
      <c r="J48" s="17"/>
      <c r="M48" s="13"/>
    </row>
    <row r="49" spans="2:10" x14ac:dyDescent="0.25">
      <c r="B49" s="29" t="s">
        <v>17</v>
      </c>
      <c r="C49" s="29"/>
      <c r="D49" s="29"/>
      <c r="E49" s="29"/>
      <c r="F49" s="29"/>
      <c r="G49" s="2"/>
      <c r="H49" s="4"/>
      <c r="I49" s="17"/>
      <c r="J49" s="17"/>
    </row>
    <row r="50" spans="2:10" x14ac:dyDescent="0.25">
      <c r="B50" s="28" t="s">
        <v>4</v>
      </c>
      <c r="C50" s="28"/>
      <c r="D50" s="28"/>
      <c r="E50" s="28"/>
      <c r="F50" s="28"/>
      <c r="G50" s="2"/>
      <c r="H50" s="11">
        <f>H14+H25-H32-H42+H48-H49-2.9</f>
        <v>5202996.4899999984</v>
      </c>
      <c r="I50" s="17"/>
      <c r="J50" s="17"/>
    </row>
    <row r="52" spans="2:10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2019-01-23T13:31:14Z</dcterms:modified>
</cp:coreProperties>
</file>